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zedmiar" sheetId="1" r:id="rId1"/>
  </sheets>
  <definedNames>
    <definedName name="_xlnm.Print_Area" localSheetId="0">'Przedmiar'!$A$1:$G$101</definedName>
  </definedNames>
  <calcPr fullCalcOnLoad="1"/>
</workbook>
</file>

<file path=xl/sharedStrings.xml><?xml version="1.0" encoding="utf-8"?>
<sst xmlns="http://schemas.openxmlformats.org/spreadsheetml/2006/main" count="306" uniqueCount="150">
  <si>
    <t xml:space="preserve">Odtworzenie skarpy rzeki pod mostem oraz skarpy przed i za mostem - zagęszczeniem i plantowaniem  roboty ręczne - nasyp z dokopu </t>
  </si>
  <si>
    <t>L.p.</t>
  </si>
  <si>
    <t>Jedn.</t>
  </si>
  <si>
    <t>Ilość</t>
  </si>
  <si>
    <t>m3</t>
  </si>
  <si>
    <t>m</t>
  </si>
  <si>
    <t>szt</t>
  </si>
  <si>
    <t>kg</t>
  </si>
  <si>
    <t>m2</t>
  </si>
  <si>
    <t>ZBROJENIE</t>
  </si>
  <si>
    <t>BETON</t>
  </si>
  <si>
    <t>INNE ROBOTY MOSTOWE</t>
  </si>
  <si>
    <t>kpl</t>
  </si>
  <si>
    <t>PODBUDOWY</t>
  </si>
  <si>
    <t xml:space="preserve">ROBOTY PRZYGOTOWAWCZE </t>
  </si>
  <si>
    <t>x</t>
  </si>
  <si>
    <t>ROBOTY  DROGOWE</t>
  </si>
  <si>
    <t>X</t>
  </si>
  <si>
    <t>Odtworzenie trasy i punktów wysokościowych.</t>
  </si>
  <si>
    <t>ROBOTY  MOSTOWE</t>
  </si>
  <si>
    <t>Wyburzenie obiektów budowlanych i inżynierskich:</t>
  </si>
  <si>
    <t>km</t>
  </si>
  <si>
    <t>b). inwentaryzacja powykonawcza.</t>
  </si>
  <si>
    <t>IZOLACJE  I  NAWIERZCHNIE</t>
  </si>
  <si>
    <t>Nawierzchnie</t>
  </si>
  <si>
    <t>ODWODNIENIE</t>
  </si>
  <si>
    <t>ŁOŻYSKA</t>
  </si>
  <si>
    <t>ELEMENTY ZABEZPIECZAJĄCE</t>
  </si>
  <si>
    <t>Beton konstrukcyjny.</t>
  </si>
  <si>
    <t>Powłoki ochronne na powierzchniach betonowych:</t>
  </si>
  <si>
    <t>Nr SST</t>
  </si>
  <si>
    <t>ROBOTY ZIEMNE</t>
  </si>
  <si>
    <t>Wyszczególnienie i wyliczenie ilości robót</t>
  </si>
  <si>
    <t>a). odtworzenie w terenie osi głównych mostu.                                                                                                      L = 0,040 km</t>
  </si>
  <si>
    <t>Stal zbrojeniowa klasy  A-III N ( St3S ):</t>
  </si>
  <si>
    <t xml:space="preserve">Ściek przykrawężnikowy szerokości 30cm z kostki klinkierowej  P = (15,75x0,3x2) + (4,5x0,3x2)+(7,00x0,3x2)= 16,35m2                                        </t>
  </si>
  <si>
    <t>Krawężnik kamienny mostowy 20 x 18 cm.                                                                                                                                      L  = 2 * 15,75 = 31,50 m</t>
  </si>
  <si>
    <t>a). Rozebranie balustardy szczebilnkowej L= 50,27m</t>
  </si>
  <si>
    <t>ELEMENTY ULIC</t>
  </si>
  <si>
    <t>URZĄDZENIA BEZPIECZEŃSTWA RUCHU</t>
  </si>
  <si>
    <t>Tymczasowa organizacja ruchu na czas robót.</t>
  </si>
  <si>
    <t>Beton klasy poniżej kl. C 20/25 (B 25 ) bez deskowania - C 8/10 ( B 10) na korek pod murki oporowe. V=(0,1x1,85x2,70)+(0,1x1,85x2,65)=1,00m3</t>
  </si>
  <si>
    <t>Odtworzenie naspu z gruntu z odkładu.                                                                                                                              V = 34,00 m3</t>
  </si>
  <si>
    <t>Wykopy w gruncie kat. I - III na odklad ,  skrzydełka i murki oporowe                                                                                                                                  V =( 5,00x1,00x1,00 x 4,00) +(( 3,80+1,80)x0,50x2,50x2,00))=34m3</t>
  </si>
  <si>
    <t xml:space="preserve">Reglacja koryta rzeki </t>
  </si>
  <si>
    <t>Schody skarpowe prefabrykowane z poręczą.</t>
  </si>
  <si>
    <t>Zdjęcie warstwy humusu gr. 15cm P=35,06m2</t>
  </si>
  <si>
    <t>Podbudowa na chodnikach z kruszywa naturalnego stabilizowanego mechanicznie gr. 20 cm.                                                                                                                                                             P=(3,50x1,83x2)+((1,83+1,76)x0,50x6,00))+((5,77+5,57)x0,50x1,83))+(2,09x1,07x0,50)=35,08m2</t>
  </si>
  <si>
    <t>Ułożenie chodnika z kostki brukowej gr. 6 cm  na długości skrzydełek przyczółków mostu.                                                                                                                                                                               P=(3,50x1,83x2)+((1,83+1,76)x0,50x6,00))+((5,77+5,57)x0,50x1,83))+(2,09x1,07x0,50)=35,08m2</t>
  </si>
  <si>
    <t>Konserwacja łożysk stalowych belek. Oczyszczenie z malowaniem                                                                                                       8 * 2 = 16 szt</t>
  </si>
  <si>
    <t>Beton w fundamencie do oparcia umocnienia skarp stożków nasypu kl. C 20/25 - przekrój ławy 30 x 60 cm. V= (0,30x0,60x11,00)=1,98m3</t>
  </si>
  <si>
    <t xml:space="preserve">Oczyszczenie i pomalowanie istnejącej rury stalowej gazu przymocowanej do belki na wspornikach z kątownika </t>
  </si>
  <si>
    <t>Poręcz stalowa szczeblinkowa z markami na moście i murkach oporowych.                                                                                                                                                          L = 25,00 + 24,70 = 49,70 m</t>
  </si>
  <si>
    <t>a). powłoki elastyczne - pionowe powierzchnie desek gzymsowych .                                                                                                                                                                         P = (0,65x15,75x2)+(0,65x3,5x4)+(2,5x0,65)+(2,12x0,65)=32,58m2</t>
  </si>
  <si>
    <t>Razem netto</t>
  </si>
  <si>
    <t>Razem brutto</t>
  </si>
  <si>
    <t>Podatek VAT - 23 %</t>
  </si>
  <si>
    <t>Krawężnik kamienny drogowy 20 x 30 cm na ławie betonowej                                                                                                                                       L  = (2x4,5)+7,00+7,00 = 23,00 m</t>
  </si>
  <si>
    <t xml:space="preserve">b). Kotwy talerzowe - ciężar 1 szt ok. 15 kg.                                                                                                                                    2 * 16 = 32 szt                                                                       </t>
  </si>
  <si>
    <t>Umocnienie stożków nasypu i skarp  elementami betonowymi na podsypce piaskowo cementowej gr. 5cm                                                                                                                              P =35,06m2</t>
  </si>
  <si>
    <t xml:space="preserve"> Wykonanie na skarpach oraz półkach materacy siatkowo-kamiennych gabionowych o gr. 20 cm.                                                                                                                                           P = (11,68x3,28x2)+(2,02x11,50x0,50)+(2,18x11,50x0,50)+(4,00x2x50)=500,77m2</t>
  </si>
  <si>
    <t>Wykonanie narzutu kamiennego na dnie rzeki z kamienia hydrotechnicznego . Grubość narzutu 30cm V=(6,00x60x0,30)=108,00m3</t>
  </si>
  <si>
    <t xml:space="preserve">Ułożenie geowłókniny separującej na skarpach i dnie rzeki.  </t>
  </si>
  <si>
    <t>Cena</t>
  </si>
  <si>
    <t>Wartość</t>
  </si>
  <si>
    <t>Nawierzchnio-izolacje z żywic epoksydowo-poliuretanowych o gr. 5 mm na kapach chodnikowych oraz murakach oporowych                                                                         .        P = (1,95x15,75x2)+(0,65x3,5x4)+(0,65x2,5)+ (0,65x2,12)+(0,33x0,65x0,5)=73,64m2</t>
  </si>
  <si>
    <t>Wbicie palisady z kołków drewnianych ø 12 - 15 cm i długości 200-220 cm, na końcach umocnienia brzegów rzeki gabionami siatkowo-kamiennymi.  L=(11,68x2,00)+(50x2,00)=123,36m</t>
  </si>
  <si>
    <t>Wbudowanie rur AROT dwudzielnych w kapę chodnikową na przeprowadzenie przewodów telekomunikacyjnych wraz z zabezpieczeniem kabla w czasie robót - w jeden z nich włożyć istniejący kabel teletechniczny.                                                                                                                                                                       L = 1,00x 15,75 = 15,75 m</t>
  </si>
  <si>
    <t>Wykopy w korycie rzeki w gruncie kat. I - IV, z wykonaniem pochylenia skarp 1 : 2 w celu wykonania gabionów , z odwozem na odległość do 1 km.  V=(0,40x4,00x2,00x50,00)+(0,30x6,00x60,00)=268,00</t>
  </si>
  <si>
    <t>Montaż pod gzymsem nowych rur  stalowych fi 139mm i fi 159mm dla przeprowadzenia instalacji elektrycznej wraz z zabezpieczeniem istniejącej instalacji w okresie robót.Rury osłonowe stalowe z zabezpieczeniem antykorozyjnym Q= 890,00kg L=25x2,00=50,00m</t>
  </si>
  <si>
    <t>Izolacja z roztworów asfaltowych na zimno - R + 2P. P=((3,80+4,52)x0,50x1,00x4,00))+(0,48x0,96x0,50x4,00)+((0,70+1,40+0,70)x10,87x2,00))+(0,58+0,31+0,30+0,30+1,00+1,13)x4,62+(1,07x2,00)=97,29m2</t>
  </si>
  <si>
    <t>Szpachlowanie powierzchni betonowych zaprawami PCC warstwą gr. do 3 - 4 mm.                                                                                                                                                                                     P=(0,875x15,39x2)+(1,15x15,39x5)(0,07x2x7x15,39)+(0,07x1,15x5,00x2,00)+(0,07x0,875x2,00x2,00)+(0,23x15,75x2)+(1,05x0,16x2)+(1,05x0,2x2)+(0,56x1,15x2,00x2,00)+(0,56x1,43x5,00x2,00)+(0,60x1,15x2,00)+(0,60x1,43x5,00) +Gzymsy =(0,42x15,75x2) +  (0,27x2,50)+(0,27x2,12)+(0,27x3,50x4,00)+(0,30x2,50)+(0,30x2,12)                                                                                                                                                                              +Poprzecznice skrajne środek (1,26x10)+(4,00x1,00)+(0,19x4,00)+Ława podłożyskowa (0,45x0,97x2x2)+(0,45x1,25x2x2)+(0,13x0,42x4,00)+Skrzydła (2,42x4,25x0,50x4)+((0,62x0,50x2,00(1,31+1,70))+((0,65x0,50x2,00(1,31+1,70))+Lico przyczółka ((2x10,87x0,50x(1,7+1,6)) =244,40m2</t>
  </si>
  <si>
    <t>Beton kl. B 30 na wypełnienie kap chodnikowych , gzymsów na skrzydełkach , beton murków oporowych                                                                                                                                 V = [(1,55x0,21x15,75)+((0,65+0,51)x0,5x0,45x15,75))] x 2 + (1,068x2,50)+(1,068x2,45) + (0,43x3,50x4)= 29,79m3</t>
  </si>
  <si>
    <t>Ogrodzenie z siatki ocynkowanej H=1,5m wraz z furtkami - 2szt.</t>
  </si>
  <si>
    <t>D.01.01.01.</t>
  </si>
  <si>
    <t>D.02.01.01.</t>
  </si>
  <si>
    <t xml:space="preserve">D.02.03.01. </t>
  </si>
  <si>
    <t>D.04.03.01.</t>
  </si>
  <si>
    <t>D.04.05.02.</t>
  </si>
  <si>
    <t>D.07.03.01.</t>
  </si>
  <si>
    <t xml:space="preserve">D.08.02.01. </t>
  </si>
  <si>
    <t>M.12.01.03.</t>
  </si>
  <si>
    <t>M.13.01.01.</t>
  </si>
  <si>
    <t>M.13.02.01.</t>
  </si>
  <si>
    <t>M.15.03.04.</t>
  </si>
  <si>
    <t xml:space="preserve">M.16.01.02. </t>
  </si>
  <si>
    <t>M.17.02.01</t>
  </si>
  <si>
    <t>M.19.01.01.</t>
  </si>
  <si>
    <t>M.19.01.04.</t>
  </si>
  <si>
    <t>M.19.01.05.</t>
  </si>
  <si>
    <t>M.20.01.05.</t>
  </si>
  <si>
    <t>M.20.01.08.</t>
  </si>
  <si>
    <t>M.20.03.01.</t>
  </si>
  <si>
    <t>M.20.01.09.</t>
  </si>
  <si>
    <t>M.20.01.10.</t>
  </si>
  <si>
    <t>M.20.01.11.</t>
  </si>
  <si>
    <t>M.20.02.01.</t>
  </si>
  <si>
    <t>M.20.03.02.</t>
  </si>
  <si>
    <t>M.20.04.01.</t>
  </si>
  <si>
    <t>D.01.00.00.</t>
  </si>
  <si>
    <t>D.02.00.00.</t>
  </si>
  <si>
    <t>D.04.00.00.</t>
  </si>
  <si>
    <t>D.07.00.00.</t>
  </si>
  <si>
    <t>D.08.00.00.</t>
  </si>
  <si>
    <t xml:space="preserve">D.08.01.01. </t>
  </si>
  <si>
    <t>M.12.00.00.</t>
  </si>
  <si>
    <t>M.13.01.00.</t>
  </si>
  <si>
    <t>Beton niekonstrukcyjny</t>
  </si>
  <si>
    <t>M.13.02.00.</t>
  </si>
  <si>
    <t>M.13.00.00.</t>
  </si>
  <si>
    <t>M.15.00.00.</t>
  </si>
  <si>
    <t>M.15.01.01</t>
  </si>
  <si>
    <t>Izolacje grube.</t>
  </si>
  <si>
    <t>M.15.02.00.</t>
  </si>
  <si>
    <t>M.15.02.01.</t>
  </si>
  <si>
    <t>M.15.03.00.</t>
  </si>
  <si>
    <t>M.16.00.00.</t>
  </si>
  <si>
    <t>M.17.00.00.</t>
  </si>
  <si>
    <t>M.19.00.00.</t>
  </si>
  <si>
    <t>M.20.00.00.</t>
  </si>
  <si>
    <t>M.15.01.00.</t>
  </si>
  <si>
    <t>Oczyszczenie i skropienie warstw konstrukcyjnych nawierzchni.                                                                                                                         P = (0,3x25,26x2) = 15,15 m2</t>
  </si>
  <si>
    <t>Nawierzchnia z asfaltu lanego - warstwa ścieralna na moscie i na długosci skrzydełek gr. 9,0 cm. P=(0,3x25,26x2) = 15,15 m2</t>
  </si>
  <si>
    <t>Naprawa ubytków na powierzchniach betonowych zaprawami PCC spód płyty , poprzecznice , podpory .V = 4,0 m3</t>
  </si>
  <si>
    <t xml:space="preserve">Izolacje cienke. </t>
  </si>
  <si>
    <r>
      <t xml:space="preserve">b). powłoki sztywne.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E"/>
        <family val="0"/>
      </rPr>
      <t>P=(0,875x15,39x2)+(1,15x15,39x5)+(0,07x2x7x15,39)+(0,07x1,15x5,00x2,00)+(0,07x0,875x2,00x2,00)+(0,23x15,75x2)+(1,05x0,16x2)+(1,05x0,2x2)+(0,56x1,15x2,00x2,00)+(0,56x1,43x5,00x2,00)+(0,60x1,15x2,00)+(0,60x1,43x5,00)+</t>
    </r>
    <r>
      <rPr>
        <sz val="10"/>
        <rFont val="Times New Roman CE"/>
        <family val="1"/>
      </rPr>
      <t>Belki=.    (0,97x2x15,50x8)+(0,3x15,50x8)  +Gzymsy =(0,42x15,75x2) +  (0,27x2,50)+(0,27x2,12)+(0,27x3,50x4,00)+(0,30x2,50)+(0,30x2,12)                                                                                                                                                                              +Poprzecznice skrajne środek (1,26x10)+(4,00x1,00)+(0,19x4,00)+Ława podłożyskowa (0,45x0,97x2x2)+(0,45x1,25x2x2)+(0,13x0,42x4,00)+Skrzydła (2,42x4,25x0,50x4)+((0,62x0,50x2,00(1,31+1,70))+((0,65x0,50x2,00(1,31+1,70))+Lico przyczółka ((2x10,87x0,50x(1,7+1,6)) =522,16m2</t>
    </r>
  </si>
  <si>
    <t>a). sączki z twardego PCW.                                                                                                                                  2 * 5 = 10 szt</t>
  </si>
  <si>
    <t xml:space="preserve">M.16.01.03. </t>
  </si>
  <si>
    <t xml:space="preserve">b). dren z kruszywa lakierowanego żywicą.                                                                                                      L = 14,05+14,05 = 28,10m </t>
  </si>
  <si>
    <t xml:space="preserve">b). Rozebranie istniejącego ogrodzenia z siatki L=6m </t>
  </si>
  <si>
    <t xml:space="preserve">c). Odcięcie i rozebranie istniejącej konstrukcji nawierzchni o grubości ok. 9 cm na moście. P = (0,3x25,26x2) = 15,15 m2                                                                                                                    </t>
  </si>
  <si>
    <t>Wiercenie otworów w konstrukcjach żelbetowych o średnicy 20 mm i głębokości do 10 cm z osadzeniem stalowych bolców zespalających na zaprawach kotwiących.                                                                                                                                                                                     7 * 72 = 504 szt</t>
  </si>
  <si>
    <t xml:space="preserve">d).Rozebranie istniejącej nawierzchni z trylinki .  P= (0,3x15,75x2) = 9,45 m2                                                                                                                    </t>
  </si>
  <si>
    <t xml:space="preserve">e). Rozbiórka betonu ochronnego izolacji .P= (0,3x15,75x2) = 9,45 m2  </t>
  </si>
  <si>
    <t xml:space="preserve">f.) Rozbiórka izolacji . P = P= (0,3x15,75x2) = 9,45 m2  </t>
  </si>
  <si>
    <t>g). Rozebranie istniejącej nawierzchni o grubości 5cm na zabudowach chodnikowych z asfaltu lanego. P=(1,83x15,75x2)=57,65m2</t>
  </si>
  <si>
    <t xml:space="preserve">h). Rozebranie ścieku przykrawężnikowego z kostki betonowej. P=(15,75x0,3x2) + (4,5x0,3x2)+(7,00x0,3x2)= 16,35m2 </t>
  </si>
  <si>
    <t>i). Rozebranie krawężnika na moście betonowego 15x30. L=15,75x2=31,50m</t>
  </si>
  <si>
    <t>j). Rozebranie krawężnika na dojazdach betonowego 20x30. L=(4,50x2)+7,00+7,00=23,00m</t>
  </si>
  <si>
    <t>k). Rozebranie chodników na wysokości skrzydełek i murków oporowych. P=(3,50x1,83x2)+((1,83+1,76)x0,50x6,00))+((5,77+5,57)x0,50x1,83))+(2,09x1,07x0,50)=35,08m2</t>
  </si>
  <si>
    <t>l). Rozebranie wypełnienia zabudowy chodnikowej . V=1,83x15,75x0,26x2=14,50m3</t>
  </si>
  <si>
    <t>ł). Rozebranie żelbetowych belek gzymsowych , wsporników , murków oporowych przez odcięcie tarczą diamentową. V = (0,56x0,25x15,75x2,00)+(0,19x0,10x15,75x2,00)+(0,25x2,5x1,50)+(0,25x0,42x1,50)+(0,25x0,42x1,50)+(0,25x2,24x1,50)+(0,56x0,25x3,5x4,00)+(0,34x0,20x3,50x4,00)+(0,09x0,09x15,75)=10,17m3</t>
  </si>
  <si>
    <t>m). Rozbiórka wlotu ścieku o nawierzchni bitumicznej wraz z elementami betonowymi. L=2,50+8,00=10,50m</t>
  </si>
  <si>
    <t>n). Rozbiórka umocnienia skarpy rzeki pod mostem  z płytek betonowych 35x35cm. P=1,50x12,00=18,00m2</t>
  </si>
  <si>
    <t>o). Rozebranie umocnienia skarpy rzeki na odcinku 50m z prfabrykatów betonowych . P=1,80x50,00x2,00=180,00m2</t>
  </si>
  <si>
    <t>M.15.03.03.</t>
  </si>
  <si>
    <t>KOSZTORYS OFERTOWY                                                                                                                                                                      na „Przebudowa mostu na drodze powiatowej nr 4366W oraz jej remont w zakresie                                                                        wykonania chodników i odwodnienia, gm. Kobyłka i Zielonka” TOM II</t>
  </si>
  <si>
    <t xml:space="preserve">Beton klasy B 30 na pogrubienie płyty pomostu.                                                                                                                                      V = ((0,29+0,19)x0,5 x 2,35 x 15,75)) +  ((0,29+0,19)x0,5 x 2,35 x 15,75)) = 18m3 </t>
  </si>
  <si>
    <t>a). Na pogrubienie płyty pomostu , kapy chodnikowe  , murki oporowe. Q = 5 030,0 kg</t>
  </si>
  <si>
    <t>Izolacja z pap termozgrzewalnych o grubości miń. 5 mm modyfikowanych SBS.                                                                                                                                                                                    P = (2,35 x 15,75)x2 = 74,03m2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</si>
</sst>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.0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\ &quot;zł&quot;"/>
  </numFmts>
  <fonts count="42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6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67" fontId="1" fillId="0" borderId="1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72" fontId="1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3"/>
  <sheetViews>
    <sheetView tabSelected="1" zoomScalePageLayoutView="0" workbookViewId="0" topLeftCell="A31">
      <selection activeCell="H40" sqref="H40"/>
    </sheetView>
  </sheetViews>
  <sheetFormatPr defaultColWidth="9.140625" defaultRowHeight="12.75"/>
  <cols>
    <col min="1" max="1" width="3.7109375" style="1" customWidth="1"/>
    <col min="2" max="2" width="10.57421875" style="1" customWidth="1"/>
    <col min="3" max="3" width="67.57421875" style="1" customWidth="1"/>
    <col min="4" max="4" width="4.8515625" style="1" customWidth="1"/>
    <col min="5" max="5" width="10.421875" style="1" customWidth="1"/>
    <col min="6" max="6" width="11.7109375" style="1" customWidth="1"/>
    <col min="7" max="7" width="13.57421875" style="1" customWidth="1"/>
    <col min="8" max="8" width="58.28125" style="1" customWidth="1"/>
    <col min="9" max="9" width="14.140625" style="1" customWidth="1"/>
    <col min="10" max="16384" width="9.140625" style="1" customWidth="1"/>
  </cols>
  <sheetData>
    <row r="3" spans="1:7" ht="21" customHeight="1">
      <c r="A3" s="51" t="s">
        <v>146</v>
      </c>
      <c r="B3" s="52"/>
      <c r="C3" s="52"/>
      <c r="D3" s="52"/>
      <c r="E3" s="52"/>
      <c r="F3" s="53"/>
      <c r="G3" s="53"/>
    </row>
    <row r="4" spans="1:7" ht="32.25" customHeight="1">
      <c r="A4" s="53"/>
      <c r="B4" s="53"/>
      <c r="C4" s="53"/>
      <c r="D4" s="53"/>
      <c r="E4" s="53"/>
      <c r="F4" s="53"/>
      <c r="G4" s="53"/>
    </row>
    <row r="5" spans="1:7" ht="32.25" customHeight="1">
      <c r="A5" s="35"/>
      <c r="B5" s="35"/>
      <c r="C5" s="35"/>
      <c r="D5" s="35"/>
      <c r="E5" s="35"/>
      <c r="F5" s="35"/>
      <c r="G5" s="35"/>
    </row>
    <row r="6" spans="1:7" ht="21.75" customHeight="1">
      <c r="A6" s="4" t="s">
        <v>1</v>
      </c>
      <c r="B6" s="4" t="s">
        <v>30</v>
      </c>
      <c r="C6" s="4" t="s">
        <v>32</v>
      </c>
      <c r="D6" s="4" t="s">
        <v>2</v>
      </c>
      <c r="E6" s="4" t="s">
        <v>3</v>
      </c>
      <c r="F6" s="23" t="s">
        <v>63</v>
      </c>
      <c r="G6" s="23" t="s">
        <v>64</v>
      </c>
    </row>
    <row r="7" spans="1:7" ht="15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23">
        <v>6</v>
      </c>
      <c r="G7" s="23">
        <v>7</v>
      </c>
    </row>
    <row r="8" spans="1:8" ht="19.5" customHeight="1">
      <c r="A8" s="57" t="s">
        <v>16</v>
      </c>
      <c r="B8" s="58"/>
      <c r="C8" s="58"/>
      <c r="D8" s="58"/>
      <c r="E8" s="58"/>
      <c r="F8" s="18"/>
      <c r="G8" s="18"/>
      <c r="H8" s="37"/>
    </row>
    <row r="9" spans="1:8" ht="18.75" customHeight="1">
      <c r="A9" s="4" t="s">
        <v>17</v>
      </c>
      <c r="B9" s="4" t="s">
        <v>99</v>
      </c>
      <c r="C9" s="4" t="s">
        <v>14</v>
      </c>
      <c r="D9" s="10" t="s">
        <v>17</v>
      </c>
      <c r="E9" s="24" t="s">
        <v>17</v>
      </c>
      <c r="F9" s="10" t="s">
        <v>17</v>
      </c>
      <c r="G9" s="24" t="s">
        <v>17</v>
      </c>
      <c r="H9" s="31"/>
    </row>
    <row r="10" spans="1:7" ht="16.5" customHeight="1">
      <c r="A10" s="54">
        <v>1</v>
      </c>
      <c r="B10" s="54" t="s">
        <v>74</v>
      </c>
      <c r="C10" s="8" t="s">
        <v>18</v>
      </c>
      <c r="D10" s="6" t="s">
        <v>15</v>
      </c>
      <c r="E10" s="6" t="s">
        <v>15</v>
      </c>
      <c r="F10" s="6" t="s">
        <v>15</v>
      </c>
      <c r="G10" s="6" t="s">
        <v>15</v>
      </c>
    </row>
    <row r="11" spans="1:7" ht="27" customHeight="1">
      <c r="A11" s="54"/>
      <c r="B11" s="54"/>
      <c r="C11" s="8" t="s">
        <v>33</v>
      </c>
      <c r="D11" s="6" t="s">
        <v>21</v>
      </c>
      <c r="E11" s="19">
        <v>0.03</v>
      </c>
      <c r="F11" s="20"/>
      <c r="G11" s="21">
        <f>F11*E11</f>
        <v>0</v>
      </c>
    </row>
    <row r="12" spans="1:7" ht="18.75" customHeight="1">
      <c r="A12" s="54"/>
      <c r="B12" s="54"/>
      <c r="C12" s="8" t="s">
        <v>22</v>
      </c>
      <c r="D12" s="6" t="s">
        <v>12</v>
      </c>
      <c r="E12" s="22">
        <v>1</v>
      </c>
      <c r="F12" s="20"/>
      <c r="G12" s="21">
        <f>F12*E12</f>
        <v>0</v>
      </c>
    </row>
    <row r="13" spans="1:7" ht="18.75" customHeight="1">
      <c r="A13" s="25">
        <v>2</v>
      </c>
      <c r="B13" s="25" t="s">
        <v>75</v>
      </c>
      <c r="C13" s="12" t="s">
        <v>46</v>
      </c>
      <c r="D13" s="6" t="s">
        <v>8</v>
      </c>
      <c r="E13" s="6">
        <v>35.06</v>
      </c>
      <c r="F13" s="20"/>
      <c r="G13" s="21">
        <f>F13*E13</f>
        <v>0</v>
      </c>
    </row>
    <row r="14" spans="1:7" ht="18.75" customHeight="1">
      <c r="A14" s="23" t="s">
        <v>17</v>
      </c>
      <c r="B14" s="23" t="s">
        <v>100</v>
      </c>
      <c r="C14" s="9" t="s">
        <v>31</v>
      </c>
      <c r="D14" s="10" t="s">
        <v>17</v>
      </c>
      <c r="E14" s="24" t="s">
        <v>17</v>
      </c>
      <c r="F14" s="10" t="s">
        <v>17</v>
      </c>
      <c r="G14" s="24" t="s">
        <v>17</v>
      </c>
    </row>
    <row r="15" spans="1:7" ht="42" customHeight="1">
      <c r="A15" s="14">
        <v>3</v>
      </c>
      <c r="B15" s="14" t="s">
        <v>75</v>
      </c>
      <c r="C15" s="13" t="s">
        <v>43</v>
      </c>
      <c r="D15" s="6" t="s">
        <v>4</v>
      </c>
      <c r="E15" s="6">
        <v>34</v>
      </c>
      <c r="F15" s="20"/>
      <c r="G15" s="21">
        <f>F15*E15</f>
        <v>0</v>
      </c>
    </row>
    <row r="16" spans="1:7" ht="27.75" customHeight="1">
      <c r="A16" s="60">
        <v>4</v>
      </c>
      <c r="B16" s="60" t="s">
        <v>76</v>
      </c>
      <c r="C16" s="8" t="s">
        <v>42</v>
      </c>
      <c r="D16" s="6" t="s">
        <v>4</v>
      </c>
      <c r="E16" s="6">
        <v>34</v>
      </c>
      <c r="F16" s="20"/>
      <c r="G16" s="21">
        <f>F16*E16</f>
        <v>0</v>
      </c>
    </row>
    <row r="17" spans="1:7" ht="27.75" customHeight="1">
      <c r="A17" s="62"/>
      <c r="B17" s="62"/>
      <c r="C17" s="8" t="s">
        <v>0</v>
      </c>
      <c r="D17" s="6" t="s">
        <v>4</v>
      </c>
      <c r="E17" s="6">
        <v>135</v>
      </c>
      <c r="F17" s="20"/>
      <c r="G17" s="21">
        <f>F17*E17</f>
        <v>0</v>
      </c>
    </row>
    <row r="18" spans="1:7" ht="18.75" customHeight="1">
      <c r="A18" s="23" t="s">
        <v>17</v>
      </c>
      <c r="B18" s="23" t="s">
        <v>101</v>
      </c>
      <c r="C18" s="9" t="s">
        <v>13</v>
      </c>
      <c r="D18" s="10" t="s">
        <v>17</v>
      </c>
      <c r="E18" s="24" t="s">
        <v>17</v>
      </c>
      <c r="F18" s="10" t="s">
        <v>17</v>
      </c>
      <c r="G18" s="24" t="s">
        <v>17</v>
      </c>
    </row>
    <row r="19" spans="1:7" ht="30" customHeight="1">
      <c r="A19" s="14">
        <v>5</v>
      </c>
      <c r="B19" s="14" t="s">
        <v>77</v>
      </c>
      <c r="C19" s="8" t="s">
        <v>121</v>
      </c>
      <c r="D19" s="6" t="s">
        <v>8</v>
      </c>
      <c r="E19" s="6">
        <v>15.15</v>
      </c>
      <c r="F19" s="20"/>
      <c r="G19" s="21">
        <f>F19*E19</f>
        <v>0</v>
      </c>
    </row>
    <row r="20" spans="1:7" ht="54" customHeight="1">
      <c r="A20" s="14">
        <v>6</v>
      </c>
      <c r="B20" s="14" t="s">
        <v>78</v>
      </c>
      <c r="C20" s="8" t="s">
        <v>47</v>
      </c>
      <c r="D20" s="6" t="s">
        <v>8</v>
      </c>
      <c r="E20" s="6">
        <v>35.08</v>
      </c>
      <c r="F20" s="20"/>
      <c r="G20" s="21">
        <f>F20*E20</f>
        <v>0</v>
      </c>
    </row>
    <row r="21" spans="1:7" ht="40.5" customHeight="1">
      <c r="A21" s="4" t="s">
        <v>17</v>
      </c>
      <c r="B21" s="4" t="s">
        <v>102</v>
      </c>
      <c r="C21" s="5" t="s">
        <v>39</v>
      </c>
      <c r="D21" s="10" t="s">
        <v>17</v>
      </c>
      <c r="E21" s="24" t="s">
        <v>17</v>
      </c>
      <c r="F21" s="10" t="s">
        <v>17</v>
      </c>
      <c r="G21" s="24" t="s">
        <v>17</v>
      </c>
    </row>
    <row r="22" spans="1:7" ht="22.5" customHeight="1">
      <c r="A22" s="14">
        <v>7</v>
      </c>
      <c r="B22" s="14" t="s">
        <v>79</v>
      </c>
      <c r="C22" s="8" t="s">
        <v>40</v>
      </c>
      <c r="D22" s="6" t="s">
        <v>12</v>
      </c>
      <c r="E22" s="22">
        <v>1</v>
      </c>
      <c r="F22" s="6"/>
      <c r="G22" s="6">
        <f>ROUND(E22*F22,2)</f>
        <v>0</v>
      </c>
    </row>
    <row r="23" spans="1:7" ht="40.5" customHeight="1">
      <c r="A23" s="23" t="s">
        <v>17</v>
      </c>
      <c r="B23" s="9" t="s">
        <v>103</v>
      </c>
      <c r="C23" s="9" t="s">
        <v>38</v>
      </c>
      <c r="D23" s="10" t="s">
        <v>17</v>
      </c>
      <c r="E23" s="24" t="s">
        <v>17</v>
      </c>
      <c r="F23" s="10" t="s">
        <v>17</v>
      </c>
      <c r="G23" s="24" t="s">
        <v>17</v>
      </c>
    </row>
    <row r="24" spans="1:8" ht="54" customHeight="1">
      <c r="A24" s="14">
        <v>8</v>
      </c>
      <c r="B24" s="15" t="s">
        <v>104</v>
      </c>
      <c r="C24" s="12" t="s">
        <v>57</v>
      </c>
      <c r="D24" s="16" t="s">
        <v>5</v>
      </c>
      <c r="E24" s="16">
        <v>23</v>
      </c>
      <c r="F24" s="20"/>
      <c r="G24" s="21">
        <f>F24*E24</f>
        <v>0</v>
      </c>
      <c r="H24" s="46"/>
    </row>
    <row r="25" spans="1:12" ht="54.75" customHeight="1">
      <c r="A25" s="14">
        <v>9</v>
      </c>
      <c r="B25" s="15" t="s">
        <v>80</v>
      </c>
      <c r="C25" s="8" t="s">
        <v>48</v>
      </c>
      <c r="D25" s="6" t="s">
        <v>8</v>
      </c>
      <c r="E25" s="6">
        <v>35.08</v>
      </c>
      <c r="F25" s="20"/>
      <c r="G25" s="21">
        <f>F25*E25</f>
        <v>0</v>
      </c>
      <c r="H25" s="47"/>
      <c r="I25" s="48"/>
      <c r="J25" s="48"/>
      <c r="K25" s="49"/>
      <c r="L25" s="46"/>
    </row>
    <row r="26" spans="1:7" ht="23.25" customHeight="1">
      <c r="A26" s="57" t="s">
        <v>19</v>
      </c>
      <c r="B26" s="59"/>
      <c r="C26" s="59"/>
      <c r="D26" s="59"/>
      <c r="E26" s="59"/>
      <c r="F26" s="18"/>
      <c r="G26" s="29"/>
    </row>
    <row r="27" spans="1:7" ht="18.75" customHeight="1">
      <c r="A27" s="4" t="s">
        <v>17</v>
      </c>
      <c r="B27" s="4" t="s">
        <v>105</v>
      </c>
      <c r="C27" s="5" t="s">
        <v>9</v>
      </c>
      <c r="D27" s="10" t="s">
        <v>17</v>
      </c>
      <c r="E27" s="24" t="s">
        <v>17</v>
      </c>
      <c r="F27" s="10" t="s">
        <v>17</v>
      </c>
      <c r="G27" s="24" t="s">
        <v>17</v>
      </c>
    </row>
    <row r="28" spans="1:7" ht="18" customHeight="1">
      <c r="A28" s="54">
        <v>10</v>
      </c>
      <c r="B28" s="54" t="s">
        <v>81</v>
      </c>
      <c r="C28" s="8" t="s">
        <v>34</v>
      </c>
      <c r="D28" s="6" t="s">
        <v>15</v>
      </c>
      <c r="E28" s="6" t="s">
        <v>15</v>
      </c>
      <c r="F28" s="6" t="s">
        <v>15</v>
      </c>
      <c r="G28" s="6" t="s">
        <v>15</v>
      </c>
    </row>
    <row r="29" spans="1:7" ht="31.5" customHeight="1">
      <c r="A29" s="54"/>
      <c r="B29" s="54"/>
      <c r="C29" s="13" t="s">
        <v>148</v>
      </c>
      <c r="D29" s="6" t="s">
        <v>7</v>
      </c>
      <c r="E29" s="6">
        <v>5030</v>
      </c>
      <c r="F29" s="20"/>
      <c r="G29" s="21">
        <f>F29*E29</f>
        <v>0</v>
      </c>
    </row>
    <row r="30" spans="1:7" ht="27.75" customHeight="1">
      <c r="A30" s="54"/>
      <c r="B30" s="54"/>
      <c r="C30" s="8" t="s">
        <v>58</v>
      </c>
      <c r="D30" s="6" t="s">
        <v>6</v>
      </c>
      <c r="E30" s="6">
        <v>32</v>
      </c>
      <c r="F30" s="20"/>
      <c r="G30" s="21">
        <f>F30*E30</f>
        <v>0</v>
      </c>
    </row>
    <row r="31" spans="1:7" ht="21" customHeight="1">
      <c r="A31" s="4" t="s">
        <v>17</v>
      </c>
      <c r="B31" s="4" t="s">
        <v>109</v>
      </c>
      <c r="C31" s="5" t="s">
        <v>10</v>
      </c>
      <c r="D31" s="10" t="s">
        <v>17</v>
      </c>
      <c r="E31" s="24" t="s">
        <v>17</v>
      </c>
      <c r="F31" s="10" t="s">
        <v>17</v>
      </c>
      <c r="G31" s="24" t="s">
        <v>17</v>
      </c>
    </row>
    <row r="32" spans="1:7" ht="18.75" customHeight="1">
      <c r="A32" s="4" t="s">
        <v>15</v>
      </c>
      <c r="B32" s="4" t="s">
        <v>106</v>
      </c>
      <c r="C32" s="34" t="s">
        <v>28</v>
      </c>
      <c r="D32" s="6" t="s">
        <v>15</v>
      </c>
      <c r="E32" s="6" t="s">
        <v>15</v>
      </c>
      <c r="F32" s="6" t="s">
        <v>15</v>
      </c>
      <c r="G32" s="6" t="s">
        <v>15</v>
      </c>
    </row>
    <row r="33" spans="1:7" ht="51" customHeight="1">
      <c r="A33" s="60">
        <v>11</v>
      </c>
      <c r="B33" s="60" t="s">
        <v>82</v>
      </c>
      <c r="C33" s="8" t="s">
        <v>147</v>
      </c>
      <c r="D33" s="6" t="s">
        <v>4</v>
      </c>
      <c r="E33" s="6">
        <v>18</v>
      </c>
      <c r="F33" s="20"/>
      <c r="G33" s="21">
        <f>F33*E33</f>
        <v>0</v>
      </c>
    </row>
    <row r="34" spans="1:7" ht="51" customHeight="1">
      <c r="A34" s="61"/>
      <c r="B34" s="61"/>
      <c r="C34" s="8" t="s">
        <v>72</v>
      </c>
      <c r="D34" s="6" t="s">
        <v>4</v>
      </c>
      <c r="E34" s="6">
        <v>29.79</v>
      </c>
      <c r="F34" s="20"/>
      <c r="G34" s="21">
        <f>F34*E34</f>
        <v>0</v>
      </c>
    </row>
    <row r="35" spans="1:7" ht="42.75" customHeight="1">
      <c r="A35" s="62"/>
      <c r="B35" s="62"/>
      <c r="C35" s="8" t="s">
        <v>50</v>
      </c>
      <c r="D35" s="6" t="s">
        <v>4</v>
      </c>
      <c r="E35" s="6">
        <v>1.98</v>
      </c>
      <c r="F35" s="20"/>
      <c r="G35" s="21">
        <f>F35*E35</f>
        <v>0</v>
      </c>
    </row>
    <row r="36" spans="1:7" ht="30" customHeight="1">
      <c r="A36" s="40" t="s">
        <v>15</v>
      </c>
      <c r="B36" s="40" t="s">
        <v>108</v>
      </c>
      <c r="C36" s="39" t="s">
        <v>107</v>
      </c>
      <c r="D36" s="10" t="s">
        <v>15</v>
      </c>
      <c r="E36" s="10" t="s">
        <v>15</v>
      </c>
      <c r="F36" s="41" t="s">
        <v>15</v>
      </c>
      <c r="G36" s="42" t="s">
        <v>15</v>
      </c>
    </row>
    <row r="37" spans="1:7" ht="46.5" customHeight="1">
      <c r="A37" s="14">
        <v>12</v>
      </c>
      <c r="B37" s="14" t="s">
        <v>83</v>
      </c>
      <c r="C37" s="8" t="s">
        <v>41</v>
      </c>
      <c r="D37" s="6" t="s">
        <v>4</v>
      </c>
      <c r="E37" s="6">
        <v>1</v>
      </c>
      <c r="F37" s="20"/>
      <c r="G37" s="21">
        <f>F37*E37</f>
        <v>0</v>
      </c>
    </row>
    <row r="38" spans="1:7" ht="21" customHeight="1">
      <c r="A38" s="4" t="s">
        <v>17</v>
      </c>
      <c r="B38" s="4" t="s">
        <v>110</v>
      </c>
      <c r="C38" s="5" t="s">
        <v>23</v>
      </c>
      <c r="D38" s="10" t="s">
        <v>17</v>
      </c>
      <c r="E38" s="24" t="s">
        <v>17</v>
      </c>
      <c r="F38" s="10" t="s">
        <v>17</v>
      </c>
      <c r="G38" s="24" t="s">
        <v>17</v>
      </c>
    </row>
    <row r="39" spans="1:7" ht="18" customHeight="1">
      <c r="A39" s="23" t="s">
        <v>15</v>
      </c>
      <c r="B39" s="23" t="s">
        <v>120</v>
      </c>
      <c r="C39" s="39" t="s">
        <v>124</v>
      </c>
      <c r="D39" s="10" t="s">
        <v>15</v>
      </c>
      <c r="E39" s="10" t="s">
        <v>15</v>
      </c>
      <c r="F39" s="10" t="s">
        <v>15</v>
      </c>
      <c r="G39" s="10" t="s">
        <v>15</v>
      </c>
    </row>
    <row r="40" spans="1:8" ht="42" customHeight="1">
      <c r="A40" s="14">
        <v>13</v>
      </c>
      <c r="B40" s="14" t="s">
        <v>111</v>
      </c>
      <c r="C40" s="8" t="s">
        <v>70</v>
      </c>
      <c r="D40" s="6" t="s">
        <v>8</v>
      </c>
      <c r="E40" s="6">
        <v>97.29</v>
      </c>
      <c r="F40" s="20"/>
      <c r="G40" s="21">
        <f>F40*E40</f>
        <v>0</v>
      </c>
      <c r="H40" s="50"/>
    </row>
    <row r="41" spans="1:7" ht="19.5" customHeight="1">
      <c r="A41" s="23" t="s">
        <v>15</v>
      </c>
      <c r="B41" s="23" t="s">
        <v>113</v>
      </c>
      <c r="C41" s="43" t="s">
        <v>112</v>
      </c>
      <c r="D41" s="10" t="s">
        <v>15</v>
      </c>
      <c r="E41" s="10" t="s">
        <v>15</v>
      </c>
      <c r="F41" s="10" t="s">
        <v>15</v>
      </c>
      <c r="G41" s="10" t="s">
        <v>15</v>
      </c>
    </row>
    <row r="42" spans="1:7" ht="42" customHeight="1">
      <c r="A42" s="14">
        <v>14</v>
      </c>
      <c r="B42" s="14" t="s">
        <v>114</v>
      </c>
      <c r="C42" s="8" t="s">
        <v>149</v>
      </c>
      <c r="D42" s="6" t="s">
        <v>8</v>
      </c>
      <c r="E42" s="6">
        <v>74.03</v>
      </c>
      <c r="F42" s="6"/>
      <c r="G42" s="6">
        <f>E42*F42</f>
        <v>0</v>
      </c>
    </row>
    <row r="43" spans="1:7" ht="19.5" customHeight="1">
      <c r="A43" s="23" t="s">
        <v>15</v>
      </c>
      <c r="B43" s="23" t="s">
        <v>115</v>
      </c>
      <c r="C43" s="39" t="s">
        <v>24</v>
      </c>
      <c r="D43" s="10" t="s">
        <v>15</v>
      </c>
      <c r="E43" s="10" t="s">
        <v>15</v>
      </c>
      <c r="F43" s="10" t="s">
        <v>15</v>
      </c>
      <c r="G43" s="10" t="s">
        <v>15</v>
      </c>
    </row>
    <row r="44" spans="1:7" ht="27.75" customHeight="1">
      <c r="A44" s="45">
        <v>15</v>
      </c>
      <c r="B44" s="45" t="s">
        <v>145</v>
      </c>
      <c r="C44" s="8" t="s">
        <v>122</v>
      </c>
      <c r="D44" s="16" t="s">
        <v>8</v>
      </c>
      <c r="E44" s="16">
        <v>15.15</v>
      </c>
      <c r="F44" s="20"/>
      <c r="G44" s="21">
        <f>F44*E44</f>
        <v>0</v>
      </c>
    </row>
    <row r="45" spans="1:7" ht="43.5" customHeight="1">
      <c r="A45" s="14">
        <v>16</v>
      </c>
      <c r="B45" s="14" t="s">
        <v>84</v>
      </c>
      <c r="C45" s="8" t="s">
        <v>65</v>
      </c>
      <c r="D45" s="6" t="s">
        <v>8</v>
      </c>
      <c r="E45" s="6">
        <v>73.64</v>
      </c>
      <c r="F45" s="20"/>
      <c r="G45" s="21">
        <f>F45*E45</f>
        <v>0</v>
      </c>
    </row>
    <row r="46" spans="1:7" ht="20.25" customHeight="1">
      <c r="A46" s="4" t="s">
        <v>17</v>
      </c>
      <c r="B46" s="4" t="s">
        <v>116</v>
      </c>
      <c r="C46" s="5" t="s">
        <v>25</v>
      </c>
      <c r="D46" s="10" t="s">
        <v>17</v>
      </c>
      <c r="E46" s="24" t="s">
        <v>17</v>
      </c>
      <c r="F46" s="10" t="s">
        <v>17</v>
      </c>
      <c r="G46" s="24" t="s">
        <v>17</v>
      </c>
    </row>
    <row r="47" spans="1:7" ht="27.75" customHeight="1">
      <c r="A47" s="25">
        <v>17</v>
      </c>
      <c r="B47" s="25" t="s">
        <v>85</v>
      </c>
      <c r="C47" s="12" t="s">
        <v>35</v>
      </c>
      <c r="D47" s="16" t="s">
        <v>8</v>
      </c>
      <c r="E47" s="16">
        <v>16.35</v>
      </c>
      <c r="F47" s="20"/>
      <c r="G47" s="21">
        <f>F47*E47</f>
        <v>0</v>
      </c>
    </row>
    <row r="48" spans="1:7" ht="27.75" customHeight="1">
      <c r="A48" s="63">
        <v>18</v>
      </c>
      <c r="B48" s="63" t="s">
        <v>127</v>
      </c>
      <c r="C48" s="8" t="s">
        <v>126</v>
      </c>
      <c r="D48" s="6" t="s">
        <v>6</v>
      </c>
      <c r="E48" s="32">
        <v>10</v>
      </c>
      <c r="F48" s="20"/>
      <c r="G48" s="21">
        <f>F48*E48</f>
        <v>0</v>
      </c>
    </row>
    <row r="49" spans="1:7" ht="27.75" customHeight="1">
      <c r="A49" s="64"/>
      <c r="B49" s="64"/>
      <c r="C49" s="8" t="s">
        <v>128</v>
      </c>
      <c r="D49" s="6" t="s">
        <v>5</v>
      </c>
      <c r="E49" s="32">
        <v>28.1</v>
      </c>
      <c r="F49" s="20"/>
      <c r="G49" s="21">
        <f>F49*E49</f>
        <v>0</v>
      </c>
    </row>
    <row r="50" spans="1:7" ht="20.25" customHeight="1">
      <c r="A50" s="4" t="s">
        <v>17</v>
      </c>
      <c r="B50" s="4" t="s">
        <v>117</v>
      </c>
      <c r="C50" s="5" t="s">
        <v>26</v>
      </c>
      <c r="D50" s="10" t="s">
        <v>17</v>
      </c>
      <c r="E50" s="33" t="s">
        <v>17</v>
      </c>
      <c r="F50" s="10" t="s">
        <v>17</v>
      </c>
      <c r="G50" s="24" t="s">
        <v>17</v>
      </c>
    </row>
    <row r="51" spans="1:7" ht="27.75" customHeight="1">
      <c r="A51" s="14">
        <v>19</v>
      </c>
      <c r="B51" s="14" t="s">
        <v>86</v>
      </c>
      <c r="C51" s="8" t="s">
        <v>49</v>
      </c>
      <c r="D51" s="6" t="s">
        <v>6</v>
      </c>
      <c r="E51" s="32">
        <v>16</v>
      </c>
      <c r="F51" s="20"/>
      <c r="G51" s="21">
        <f>F51*E51</f>
        <v>0</v>
      </c>
    </row>
    <row r="52" spans="1:7" ht="20.25" customHeight="1">
      <c r="A52" s="4" t="s">
        <v>17</v>
      </c>
      <c r="B52" s="4" t="s">
        <v>118</v>
      </c>
      <c r="C52" s="5" t="s">
        <v>27</v>
      </c>
      <c r="D52" s="10" t="s">
        <v>17</v>
      </c>
      <c r="E52" s="24" t="s">
        <v>17</v>
      </c>
      <c r="F52" s="10" t="s">
        <v>17</v>
      </c>
      <c r="G52" s="24" t="s">
        <v>17</v>
      </c>
    </row>
    <row r="53" spans="1:7" ht="30" customHeight="1">
      <c r="A53" s="25">
        <v>20</v>
      </c>
      <c r="B53" s="25" t="s">
        <v>87</v>
      </c>
      <c r="C53" s="12" t="s">
        <v>36</v>
      </c>
      <c r="D53" s="16" t="s">
        <v>5</v>
      </c>
      <c r="E53" s="16">
        <v>31.5</v>
      </c>
      <c r="F53" s="20"/>
      <c r="G53" s="21">
        <f>F53*E53</f>
        <v>0</v>
      </c>
    </row>
    <row r="54" spans="1:10" ht="30.75" customHeight="1">
      <c r="A54" s="14">
        <v>21</v>
      </c>
      <c r="B54" s="14" t="s">
        <v>88</v>
      </c>
      <c r="C54" s="8" t="s">
        <v>52</v>
      </c>
      <c r="D54" s="6" t="s">
        <v>5</v>
      </c>
      <c r="E54" s="6">
        <v>49.7</v>
      </c>
      <c r="F54" s="20"/>
      <c r="G54" s="21">
        <f>F54*E54</f>
        <v>0</v>
      </c>
      <c r="H54" s="36"/>
      <c r="I54" s="2"/>
      <c r="J54" s="2"/>
    </row>
    <row r="55" spans="1:10" ht="30.75" customHeight="1">
      <c r="A55" s="14">
        <v>22</v>
      </c>
      <c r="B55" s="14" t="s">
        <v>89</v>
      </c>
      <c r="C55" s="8" t="s">
        <v>73</v>
      </c>
      <c r="D55" s="6" t="s">
        <v>5</v>
      </c>
      <c r="E55" s="6">
        <v>6.5</v>
      </c>
      <c r="F55" s="20"/>
      <c r="G55" s="21">
        <f>F55*E55</f>
        <v>0</v>
      </c>
      <c r="H55" s="36"/>
      <c r="I55" s="2"/>
      <c r="J55" s="2"/>
    </row>
    <row r="56" spans="1:10" ht="19.5" customHeight="1">
      <c r="A56" s="4" t="s">
        <v>17</v>
      </c>
      <c r="B56" s="4" t="s">
        <v>119</v>
      </c>
      <c r="C56" s="5" t="s">
        <v>11</v>
      </c>
      <c r="D56" s="10" t="s">
        <v>17</v>
      </c>
      <c r="E56" s="24" t="s">
        <v>17</v>
      </c>
      <c r="F56" s="10" t="s">
        <v>17</v>
      </c>
      <c r="G56" s="24" t="s">
        <v>17</v>
      </c>
      <c r="I56" s="2"/>
      <c r="J56" s="2"/>
    </row>
    <row r="57" spans="1:10" ht="38.25" customHeight="1">
      <c r="A57" s="25">
        <v>23</v>
      </c>
      <c r="B57" s="25" t="s">
        <v>90</v>
      </c>
      <c r="C57" s="8" t="s">
        <v>59</v>
      </c>
      <c r="D57" s="16" t="s">
        <v>8</v>
      </c>
      <c r="E57" s="16">
        <v>35.06</v>
      </c>
      <c r="F57" s="20"/>
      <c r="G57" s="21">
        <f>F57*E57</f>
        <v>0</v>
      </c>
      <c r="I57" s="2"/>
      <c r="J57" s="2"/>
    </row>
    <row r="58" spans="1:7" ht="24.75" customHeight="1">
      <c r="A58" s="25">
        <v>24</v>
      </c>
      <c r="B58" s="14" t="s">
        <v>91</v>
      </c>
      <c r="C58" s="8" t="s">
        <v>45</v>
      </c>
      <c r="D58" s="6" t="s">
        <v>5</v>
      </c>
      <c r="E58" s="6">
        <v>5</v>
      </c>
      <c r="F58" s="6"/>
      <c r="G58" s="6">
        <f>E58*F58</f>
        <v>0</v>
      </c>
    </row>
    <row r="59" spans="1:7" ht="20.25" customHeight="1">
      <c r="A59" s="54">
        <v>25</v>
      </c>
      <c r="B59" s="54" t="s">
        <v>93</v>
      </c>
      <c r="C59" s="8" t="s">
        <v>29</v>
      </c>
      <c r="D59" s="6" t="s">
        <v>15</v>
      </c>
      <c r="E59" s="6" t="s">
        <v>15</v>
      </c>
      <c r="F59" s="6" t="s">
        <v>15</v>
      </c>
      <c r="G59" s="6" t="s">
        <v>15</v>
      </c>
    </row>
    <row r="60" spans="1:7" ht="32.25" customHeight="1">
      <c r="A60" s="55"/>
      <c r="B60" s="56"/>
      <c r="C60" s="8" t="s">
        <v>53</v>
      </c>
      <c r="D60" s="6" t="s">
        <v>8</v>
      </c>
      <c r="E60" s="6">
        <v>32.58</v>
      </c>
      <c r="F60" s="20"/>
      <c r="G60" s="21">
        <f aca="true" t="shared" si="0" ref="G60:G73">F60*E60</f>
        <v>0</v>
      </c>
    </row>
    <row r="61" spans="1:7" ht="125.25" customHeight="1">
      <c r="A61" s="55"/>
      <c r="B61" s="56"/>
      <c r="C61" s="8" t="s">
        <v>125</v>
      </c>
      <c r="D61" s="6" t="s">
        <v>8</v>
      </c>
      <c r="E61" s="6">
        <v>522.16</v>
      </c>
      <c r="F61" s="20"/>
      <c r="G61" s="21">
        <f t="shared" si="0"/>
        <v>0</v>
      </c>
    </row>
    <row r="62" spans="1:9" ht="29.25" customHeight="1">
      <c r="A62" s="14">
        <v>26</v>
      </c>
      <c r="B62" s="14" t="s">
        <v>94</v>
      </c>
      <c r="C62" s="8" t="s">
        <v>123</v>
      </c>
      <c r="D62" s="6" t="s">
        <v>4</v>
      </c>
      <c r="E62" s="6">
        <v>4</v>
      </c>
      <c r="F62" s="20"/>
      <c r="G62" s="21">
        <f t="shared" si="0"/>
        <v>0</v>
      </c>
      <c r="I62" s="31"/>
    </row>
    <row r="63" spans="1:7" ht="119.25" customHeight="1">
      <c r="A63" s="14">
        <v>27</v>
      </c>
      <c r="B63" s="14" t="s">
        <v>95</v>
      </c>
      <c r="C63" s="8" t="s">
        <v>71</v>
      </c>
      <c r="D63" s="6" t="s">
        <v>8</v>
      </c>
      <c r="E63" s="6">
        <v>244.4</v>
      </c>
      <c r="F63" s="20"/>
      <c r="G63" s="21">
        <f t="shared" si="0"/>
        <v>0</v>
      </c>
    </row>
    <row r="64" spans="1:9" ht="51" customHeight="1">
      <c r="A64" s="44">
        <v>28</v>
      </c>
      <c r="B64" s="44" t="s">
        <v>96</v>
      </c>
      <c r="C64" s="8" t="s">
        <v>131</v>
      </c>
      <c r="D64" s="6" t="s">
        <v>6</v>
      </c>
      <c r="E64" s="6">
        <v>504</v>
      </c>
      <c r="F64" s="20"/>
      <c r="G64" s="21">
        <f t="shared" si="0"/>
        <v>0</v>
      </c>
      <c r="I64" s="31"/>
    </row>
    <row r="65" spans="1:7" ht="20.25" customHeight="1">
      <c r="A65" s="38"/>
      <c r="B65" s="38"/>
      <c r="C65" s="12" t="s">
        <v>44</v>
      </c>
      <c r="D65" s="6" t="s">
        <v>15</v>
      </c>
      <c r="E65" s="6" t="s">
        <v>15</v>
      </c>
      <c r="F65" s="6" t="s">
        <v>15</v>
      </c>
      <c r="G65" s="6" t="s">
        <v>15</v>
      </c>
    </row>
    <row r="66" spans="1:7" ht="51" customHeight="1">
      <c r="A66" s="60">
        <v>29</v>
      </c>
      <c r="B66" s="60" t="s">
        <v>92</v>
      </c>
      <c r="C66" s="12" t="s">
        <v>68</v>
      </c>
      <c r="D66" s="16" t="s">
        <v>4</v>
      </c>
      <c r="E66" s="16">
        <v>268</v>
      </c>
      <c r="F66" s="26"/>
      <c r="G66" s="27">
        <f aca="true" t="shared" si="1" ref="G66:G71">F66*E66</f>
        <v>0</v>
      </c>
    </row>
    <row r="67" spans="1:7" ht="34.5" customHeight="1">
      <c r="A67" s="61"/>
      <c r="B67" s="61"/>
      <c r="C67" s="12" t="s">
        <v>62</v>
      </c>
      <c r="D67" s="16" t="s">
        <v>8</v>
      </c>
      <c r="E67" s="16">
        <v>860.77</v>
      </c>
      <c r="F67" s="26"/>
      <c r="G67" s="27">
        <f t="shared" si="1"/>
        <v>0</v>
      </c>
    </row>
    <row r="68" spans="1:7" ht="51" customHeight="1">
      <c r="A68" s="61"/>
      <c r="B68" s="61"/>
      <c r="C68" s="8" t="s">
        <v>60</v>
      </c>
      <c r="D68" s="6" t="s">
        <v>8</v>
      </c>
      <c r="E68" s="6">
        <v>500.77</v>
      </c>
      <c r="F68" s="20"/>
      <c r="G68" s="21">
        <f t="shared" si="1"/>
        <v>0</v>
      </c>
    </row>
    <row r="69" spans="1:8" ht="51" customHeight="1">
      <c r="A69" s="61"/>
      <c r="B69" s="61"/>
      <c r="C69" s="8" t="s">
        <v>66</v>
      </c>
      <c r="D69" s="6" t="s">
        <v>5</v>
      </c>
      <c r="E69" s="6">
        <v>123.36</v>
      </c>
      <c r="F69" s="20"/>
      <c r="G69" s="21">
        <f t="shared" si="1"/>
        <v>0</v>
      </c>
      <c r="H69" s="31"/>
    </row>
    <row r="70" spans="1:7" ht="51" customHeight="1">
      <c r="A70" s="62"/>
      <c r="B70" s="62"/>
      <c r="C70" s="8" t="s">
        <v>61</v>
      </c>
      <c r="D70" s="6" t="s">
        <v>4</v>
      </c>
      <c r="E70" s="6">
        <v>108</v>
      </c>
      <c r="F70" s="20"/>
      <c r="G70" s="21">
        <f t="shared" si="1"/>
        <v>0</v>
      </c>
    </row>
    <row r="71" spans="1:8" ht="46.5" customHeight="1">
      <c r="A71" s="60">
        <v>30</v>
      </c>
      <c r="B71" s="60" t="s">
        <v>97</v>
      </c>
      <c r="C71" s="8" t="s">
        <v>69</v>
      </c>
      <c r="D71" s="6" t="s">
        <v>12</v>
      </c>
      <c r="E71" s="6">
        <v>1</v>
      </c>
      <c r="F71" s="20"/>
      <c r="G71" s="21">
        <f t="shared" si="1"/>
        <v>0</v>
      </c>
      <c r="H71" s="36"/>
    </row>
    <row r="72" spans="1:7" ht="56.25" customHeight="1">
      <c r="A72" s="61"/>
      <c r="B72" s="61"/>
      <c r="C72" s="8" t="s">
        <v>67</v>
      </c>
      <c r="D72" s="6" t="s">
        <v>5</v>
      </c>
      <c r="E72" s="6">
        <v>15.75</v>
      </c>
      <c r="F72" s="20"/>
      <c r="G72" s="21">
        <f t="shared" si="0"/>
        <v>0</v>
      </c>
    </row>
    <row r="73" spans="1:7" ht="33.75" customHeight="1">
      <c r="A73" s="62"/>
      <c r="B73" s="62"/>
      <c r="C73" s="8" t="s">
        <v>51</v>
      </c>
      <c r="D73" s="6" t="s">
        <v>12</v>
      </c>
      <c r="E73" s="6">
        <v>1</v>
      </c>
      <c r="F73" s="20"/>
      <c r="G73" s="21">
        <f t="shared" si="0"/>
        <v>0</v>
      </c>
    </row>
    <row r="74" spans="1:7" ht="20.25" customHeight="1">
      <c r="A74" s="54">
        <v>31</v>
      </c>
      <c r="B74" s="54" t="s">
        <v>98</v>
      </c>
      <c r="C74" s="8" t="s">
        <v>20</v>
      </c>
      <c r="D74" s="6" t="s">
        <v>15</v>
      </c>
      <c r="E74" s="6" t="s">
        <v>15</v>
      </c>
      <c r="F74" s="6" t="s">
        <v>15</v>
      </c>
      <c r="G74" s="6" t="s">
        <v>15</v>
      </c>
    </row>
    <row r="75" spans="1:7" ht="29.25" customHeight="1">
      <c r="A75" s="56"/>
      <c r="B75" s="56"/>
      <c r="C75" s="8" t="s">
        <v>37</v>
      </c>
      <c r="D75" s="6" t="s">
        <v>5</v>
      </c>
      <c r="E75" s="6">
        <v>50.27</v>
      </c>
      <c r="F75" s="20"/>
      <c r="G75" s="21">
        <f aca="true" t="shared" si="2" ref="G75:G90">F75*E75</f>
        <v>0</v>
      </c>
    </row>
    <row r="76" spans="1:7" ht="29.25" customHeight="1">
      <c r="A76" s="56"/>
      <c r="B76" s="56"/>
      <c r="C76" s="8" t="s">
        <v>129</v>
      </c>
      <c r="D76" s="6" t="s">
        <v>5</v>
      </c>
      <c r="E76" s="6">
        <v>6.5</v>
      </c>
      <c r="F76" s="20"/>
      <c r="G76" s="21">
        <f>F76*E76</f>
        <v>0</v>
      </c>
    </row>
    <row r="77" spans="1:7" ht="27.75" customHeight="1">
      <c r="A77" s="56"/>
      <c r="B77" s="56"/>
      <c r="C77" s="17" t="s">
        <v>130</v>
      </c>
      <c r="D77" s="6" t="s">
        <v>8</v>
      </c>
      <c r="E77" s="6">
        <v>15.15</v>
      </c>
      <c r="F77" s="20"/>
      <c r="G77" s="21">
        <f t="shared" si="2"/>
        <v>0</v>
      </c>
    </row>
    <row r="78" spans="1:7" ht="19.5" customHeight="1">
      <c r="A78" s="56"/>
      <c r="B78" s="56"/>
      <c r="C78" s="17" t="s">
        <v>132</v>
      </c>
      <c r="D78" s="6" t="s">
        <v>8</v>
      </c>
      <c r="E78" s="6">
        <v>9.45</v>
      </c>
      <c r="F78" s="20"/>
      <c r="G78" s="21">
        <f t="shared" si="2"/>
        <v>0</v>
      </c>
    </row>
    <row r="79" spans="1:7" ht="21" customHeight="1">
      <c r="A79" s="56"/>
      <c r="B79" s="56"/>
      <c r="C79" s="17" t="s">
        <v>133</v>
      </c>
      <c r="D79" s="6" t="s">
        <v>8</v>
      </c>
      <c r="E79" s="6">
        <v>9.45</v>
      </c>
      <c r="F79" s="20"/>
      <c r="G79" s="21">
        <f t="shared" si="2"/>
        <v>0</v>
      </c>
    </row>
    <row r="80" spans="1:7" ht="21" customHeight="1">
      <c r="A80" s="56"/>
      <c r="B80" s="56"/>
      <c r="C80" s="17" t="s">
        <v>134</v>
      </c>
      <c r="D80" s="6" t="s">
        <v>8</v>
      </c>
      <c r="E80" s="6">
        <v>9.45</v>
      </c>
      <c r="F80" s="20"/>
      <c r="G80" s="21">
        <f t="shared" si="2"/>
        <v>0</v>
      </c>
    </row>
    <row r="81" spans="1:7" ht="30" customHeight="1">
      <c r="A81" s="56"/>
      <c r="B81" s="56"/>
      <c r="C81" s="17" t="s">
        <v>135</v>
      </c>
      <c r="D81" s="6" t="s">
        <v>8</v>
      </c>
      <c r="E81" s="6">
        <v>57.65</v>
      </c>
      <c r="F81" s="20"/>
      <c r="G81" s="21">
        <f t="shared" si="2"/>
        <v>0</v>
      </c>
    </row>
    <row r="82" spans="1:7" ht="33" customHeight="1">
      <c r="A82" s="56"/>
      <c r="B82" s="56"/>
      <c r="C82" s="17" t="s">
        <v>136</v>
      </c>
      <c r="D82" s="6" t="s">
        <v>8</v>
      </c>
      <c r="E82" s="6">
        <v>16.35</v>
      </c>
      <c r="F82" s="20"/>
      <c r="G82" s="21">
        <f t="shared" si="2"/>
        <v>0</v>
      </c>
    </row>
    <row r="83" spans="1:7" ht="27" customHeight="1">
      <c r="A83" s="56"/>
      <c r="B83" s="56"/>
      <c r="C83" s="17" t="s">
        <v>137</v>
      </c>
      <c r="D83" s="6" t="s">
        <v>5</v>
      </c>
      <c r="E83" s="6">
        <v>31.5</v>
      </c>
      <c r="F83" s="20"/>
      <c r="G83" s="21">
        <f t="shared" si="2"/>
        <v>0</v>
      </c>
    </row>
    <row r="84" spans="1:7" ht="24.75" customHeight="1">
      <c r="A84" s="56"/>
      <c r="B84" s="56"/>
      <c r="C84" s="17" t="s">
        <v>138</v>
      </c>
      <c r="D84" s="6" t="s">
        <v>5</v>
      </c>
      <c r="E84" s="6">
        <v>23</v>
      </c>
      <c r="F84" s="20"/>
      <c r="G84" s="21">
        <f t="shared" si="2"/>
        <v>0</v>
      </c>
    </row>
    <row r="85" spans="1:7" ht="39" customHeight="1">
      <c r="A85" s="56"/>
      <c r="B85" s="56"/>
      <c r="C85" s="17" t="s">
        <v>139</v>
      </c>
      <c r="D85" s="6" t="s">
        <v>8</v>
      </c>
      <c r="E85" s="6">
        <v>35.08</v>
      </c>
      <c r="F85" s="20"/>
      <c r="G85" s="21">
        <f t="shared" si="2"/>
        <v>0</v>
      </c>
    </row>
    <row r="86" spans="1:7" ht="22.5" customHeight="1">
      <c r="A86" s="56"/>
      <c r="B86" s="56"/>
      <c r="C86" s="17" t="s">
        <v>140</v>
      </c>
      <c r="D86" s="6" t="s">
        <v>4</v>
      </c>
      <c r="E86" s="6">
        <v>14.5</v>
      </c>
      <c r="F86" s="20"/>
      <c r="G86" s="21">
        <f t="shared" si="2"/>
        <v>0</v>
      </c>
    </row>
    <row r="87" spans="1:7" ht="52.5" customHeight="1">
      <c r="A87" s="56"/>
      <c r="B87" s="56"/>
      <c r="C87" s="17" t="s">
        <v>141</v>
      </c>
      <c r="D87" s="6" t="s">
        <v>4</v>
      </c>
      <c r="E87" s="6">
        <v>10.17</v>
      </c>
      <c r="F87" s="20"/>
      <c r="G87" s="21">
        <f t="shared" si="2"/>
        <v>0</v>
      </c>
    </row>
    <row r="88" spans="1:7" ht="33" customHeight="1">
      <c r="A88" s="56"/>
      <c r="B88" s="56"/>
      <c r="C88" s="8" t="s">
        <v>142</v>
      </c>
      <c r="D88" s="6" t="s">
        <v>5</v>
      </c>
      <c r="E88" s="6">
        <v>10.5</v>
      </c>
      <c r="F88" s="20"/>
      <c r="G88" s="21">
        <f t="shared" si="2"/>
        <v>0</v>
      </c>
    </row>
    <row r="89" spans="1:7" ht="33" customHeight="1">
      <c r="A89" s="56"/>
      <c r="B89" s="56"/>
      <c r="C89" s="8" t="s">
        <v>143</v>
      </c>
      <c r="D89" s="7" t="s">
        <v>8</v>
      </c>
      <c r="E89" s="7">
        <v>18</v>
      </c>
      <c r="F89" s="28"/>
      <c r="G89" s="21">
        <f t="shared" si="2"/>
        <v>0</v>
      </c>
    </row>
    <row r="90" spans="1:7" ht="45" customHeight="1">
      <c r="A90" s="56"/>
      <c r="B90" s="56"/>
      <c r="C90" s="8" t="s">
        <v>144</v>
      </c>
      <c r="D90" s="7" t="s">
        <v>8</v>
      </c>
      <c r="E90" s="7">
        <v>180</v>
      </c>
      <c r="F90" s="28"/>
      <c r="G90" s="21">
        <f t="shared" si="2"/>
        <v>0</v>
      </c>
    </row>
    <row r="91" spans="1:9" ht="19.5" customHeight="1">
      <c r="A91" s="2"/>
      <c r="B91" s="3"/>
      <c r="D91" s="65" t="s">
        <v>54</v>
      </c>
      <c r="E91" s="65"/>
      <c r="F91" s="65"/>
      <c r="G91" s="30">
        <f>SUM(G11:G90)</f>
        <v>0</v>
      </c>
      <c r="H91" s="31"/>
      <c r="I91" s="31"/>
    </row>
    <row r="92" spans="1:7" ht="12.75">
      <c r="A92" s="11"/>
      <c r="B92"/>
      <c r="C92"/>
      <c r="D92" s="65" t="s">
        <v>56</v>
      </c>
      <c r="E92" s="65"/>
      <c r="F92" s="65"/>
      <c r="G92" s="30">
        <f>0.23*G91</f>
        <v>0</v>
      </c>
    </row>
    <row r="93" spans="4:7" ht="12.75">
      <c r="D93" s="65" t="s">
        <v>55</v>
      </c>
      <c r="E93" s="65"/>
      <c r="F93" s="65"/>
      <c r="G93" s="30">
        <f>G91+G92</f>
        <v>0</v>
      </c>
    </row>
    <row r="94" ht="12.75">
      <c r="G94" s="31"/>
    </row>
    <row r="96" ht="12.75">
      <c r="G96" s="31"/>
    </row>
    <row r="99" spans="3:6" ht="12.75">
      <c r="C99" s="36"/>
      <c r="D99" s="2"/>
      <c r="E99" s="2"/>
      <c r="F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4:5" ht="12.75">
      <c r="D103" s="2"/>
      <c r="E103" s="2"/>
    </row>
  </sheetData>
  <sheetProtection/>
  <mergeCells count="24">
    <mergeCell ref="D93:F93"/>
    <mergeCell ref="A74:A90"/>
    <mergeCell ref="B71:B73"/>
    <mergeCell ref="A71:A73"/>
    <mergeCell ref="D91:F91"/>
    <mergeCell ref="D92:F92"/>
    <mergeCell ref="B74:B90"/>
    <mergeCell ref="A28:A30"/>
    <mergeCell ref="B16:B17"/>
    <mergeCell ref="A16:A17"/>
    <mergeCell ref="B66:B70"/>
    <mergeCell ref="A66:A70"/>
    <mergeCell ref="B48:B49"/>
    <mergeCell ref="A48:A49"/>
    <mergeCell ref="A3:G4"/>
    <mergeCell ref="A10:A12"/>
    <mergeCell ref="B10:B12"/>
    <mergeCell ref="A59:A61"/>
    <mergeCell ref="B59:B61"/>
    <mergeCell ref="B28:B30"/>
    <mergeCell ref="A8:E8"/>
    <mergeCell ref="A26:E26"/>
    <mergeCell ref="B33:B35"/>
    <mergeCell ref="A33:A35"/>
  </mergeCells>
  <printOptions horizontalCentered="1"/>
  <pageMargins left="0.5511811023622047" right="0.35433070866141736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PBL Mazowieckie Mosty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PBL Mazowieckie Mosty</dc:creator>
  <cp:keywords/>
  <dc:description/>
  <cp:lastModifiedBy>Bodzak</cp:lastModifiedBy>
  <cp:lastPrinted>2014-02-26T14:20:29Z</cp:lastPrinted>
  <dcterms:created xsi:type="dcterms:W3CDTF">2003-01-30T09:38:38Z</dcterms:created>
  <dcterms:modified xsi:type="dcterms:W3CDTF">2014-06-25T06:39:20Z</dcterms:modified>
  <cp:category/>
  <cp:version/>
  <cp:contentType/>
  <cp:contentStatus/>
</cp:coreProperties>
</file>